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0940003MAC_87.514\"/>
    </mc:Choice>
  </mc:AlternateContent>
  <xr:revisionPtr revIDLastSave="0" documentId="8_{CDA13662-50D7-4D0C-99CE-CBF83CF245A0}" xr6:coauthVersionLast="47" xr6:coauthVersionMax="47" xr10:uidLastSave="{00000000-0000-0000-0000-000000000000}"/>
  <bookViews>
    <workbookView xWindow="-120" yWindow="-120" windowWidth="20730" windowHeight="11040" xr2:uid="{20A3C3D7-C8AD-401C-8075-939FFC7F2F22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>#REF!</definedName>
    <definedName name="_xlnm._FilterDatabase" localSheetId="3" hidden="1">'COMPOSIÇÃO DAS DESPESAS'!$A$5:$N$12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DESPESAS'!$A$1:$G$12</definedName>
    <definedName name="_xlnm.Print_Area" localSheetId="2">'FLUXO DE CAIXA'!$A$1:$B$18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2" i="4" l="1"/>
  <c r="B15" i="3"/>
  <c r="B17" i="3" s="1"/>
  <c r="B9" i="3"/>
</calcChain>
</file>

<file path=xl/sharedStrings.xml><?xml version="1.0" encoding="utf-8"?>
<sst xmlns="http://schemas.openxmlformats.org/spreadsheetml/2006/main" count="43" uniqueCount="35">
  <si>
    <t xml:space="preserve">  </t>
  </si>
  <si>
    <t>EMENDA N° 40940003</t>
  </si>
  <si>
    <t>SECRETARIA DE ESTADO DA SAÚDE DE SÃO PAULO</t>
  </si>
  <si>
    <t xml:space="preserve">RESOLUÇÃO SS Nº 127, DE 21 DE SETEMBRO DE 2023 </t>
  </si>
  <si>
    <t xml:space="preserve">INCREMENTO MAC - SENADORA MARA GABRILLI - IMREA </t>
  </si>
  <si>
    <t>ABRIL/2026</t>
  </si>
  <si>
    <t>Fluxo de Caixa Realizado</t>
  </si>
  <si>
    <t>Saldo inicial</t>
  </si>
  <si>
    <t>RECEITAS FINANCEIRAS</t>
  </si>
  <si>
    <t>Total</t>
  </si>
  <si>
    <t>Pagamentos de despesas</t>
  </si>
  <si>
    <t>MATERIAIS DE CONSUMO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</si>
  <si>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</si>
  <si>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</si>
  <si>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</si>
  <si>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</si>
  <si>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</si>
  <si>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</si>
  <si>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</si>
  <si>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</si>
  <si>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</si>
  <si>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</si>
  <si>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MATERIAIS HOSPITALARES EM GERAL         </t>
  </si>
  <si>
    <t xml:space="preserve">PHBR MEDICAL COM E LOC  DE PRODUTOS MEDICOS LTDA            </t>
  </si>
  <si>
    <t>MATERIAIS PARA MANUTENÇAO DE EQUIPAMENTO</t>
  </si>
  <si>
    <t xml:space="preserve">AMAZONAS COMERCIAL ELETRICA LTDA                            </t>
  </si>
  <si>
    <t xml:space="preserve">MATERIAIS DIVERSOS                      </t>
  </si>
  <si>
    <t xml:space="preserve">MEGALINE COMERCIAL INFORMATICA LTDA                         </t>
  </si>
  <si>
    <t xml:space="preserve">SERV. DE MANUTENÇÃO EM GERAL - (ISS 5%) </t>
  </si>
  <si>
    <t xml:space="preserve">EQUIPODONTO ASSISTENCIA TECNICA ODONTOLOGICA LTDA           </t>
  </si>
  <si>
    <t>DARF</t>
  </si>
  <si>
    <t xml:space="preserve">COFINS, CSLL, PIS - SERVIÇOS            </t>
  </si>
  <si>
    <t xml:space="preserve">SECRETARIA DA RECEITA FEDERAL                               </t>
  </si>
  <si>
    <t xml:space="preserve">NOVA LIMP COMERCIO DE EMBALAGENS E DESCARTAVEIS LTDA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</si>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</sst>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0" fontId="7" fillId="0" borderId="0" xfId="3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4" fontId="12" fillId="0" borderId="4" xfId="4" applyNumberFormat="1" applyFont="1" applyBorder="1" applyAlignment="1">
      <alignment horizontal="right" vertical="center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  <xf numFmtId="0" fontId="17" fillId="0" borderId="0" xfId="7" applyFont="1" applyAlignment="1">
      <alignment horizontal="center" vertical="center"/>
    </xf>
    <xf numFmtId="0" fontId="17" fillId="0" borderId="0" xfId="7" applyFont="1" applyAlignment="1">
      <alignment vertical="center"/>
    </xf>
    <xf numFmtId="0" fontId="1" fillId="0" borderId="0" xfId="7" applyAlignment="1">
      <alignment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vertical="center"/>
    </xf>
    <xf numFmtId="0" fontId="1" fillId="0" borderId="0" xfId="7"/>
    <xf numFmtId="0" fontId="19" fillId="0" borderId="0" xfId="7" applyFont="1" applyAlignment="1">
      <alignment vertical="center"/>
    </xf>
    <xf numFmtId="0" fontId="20" fillId="0" borderId="0" xfId="7" applyFont="1" applyAlignment="1">
      <alignment vertical="center" wrapText="1"/>
    </xf>
    <xf numFmtId="0" fontId="20" fillId="0" borderId="0" xfId="7" applyFont="1" applyAlignment="1">
      <alignment horizontal="center" vertical="center" wrapText="1"/>
    </xf>
    <xf numFmtId="165" fontId="21" fillId="0" borderId="0" xfId="7" applyNumberFormat="1" applyFont="1" applyAlignment="1">
      <alignment vertical="center"/>
    </xf>
    <xf numFmtId="0" fontId="22" fillId="0" borderId="0" xfId="7" applyFont="1" applyAlignment="1">
      <alignment vertical="center"/>
    </xf>
    <xf numFmtId="0" fontId="23" fillId="5" borderId="7" xfId="7" applyFont="1" applyFill="1" applyBorder="1" applyAlignment="1">
      <alignment horizontal="center" vertical="center"/>
    </xf>
    <xf numFmtId="0" fontId="23" fillId="5" borderId="7" xfId="7" applyFont="1" applyFill="1" applyBorder="1" applyAlignment="1">
      <alignment horizontal="left" vertical="center" indent="1"/>
    </xf>
    <xf numFmtId="0" fontId="23" fillId="5" borderId="7" xfId="7" applyFont="1" applyFill="1" applyBorder="1" applyAlignment="1">
      <alignment horizontal="left" vertical="center" indent="2"/>
    </xf>
    <xf numFmtId="14" fontId="24" fillId="5" borderId="7" xfId="7" applyNumberFormat="1" applyFont="1" applyFill="1" applyBorder="1" applyAlignment="1">
      <alignment horizontal="center" vertical="center"/>
    </xf>
    <xf numFmtId="14" fontId="24" fillId="5" borderId="7" xfId="7" applyNumberFormat="1" applyFont="1" applyFill="1" applyBorder="1" applyAlignment="1">
      <alignment horizontal="center" vertical="center" wrapText="1"/>
    </xf>
    <xf numFmtId="0" fontId="25" fillId="0" borderId="0" xfId="7" applyFont="1"/>
    <xf numFmtId="0" fontId="26" fillId="0" borderId="7" xfId="8" quotePrefix="1" applyNumberFormat="1" applyFont="1" applyFill="1" applyBorder="1" applyAlignment="1">
      <alignment horizontal="center" vertical="center"/>
    </xf>
    <xf numFmtId="0" fontId="27" fillId="0" borderId="7" xfId="8" applyNumberFormat="1" applyFont="1" applyFill="1" applyBorder="1" applyAlignment="1">
      <alignment horizontal="center" vertical="center"/>
    </xf>
    <xf numFmtId="0" fontId="27" fillId="0" borderId="7" xfId="8" applyNumberFormat="1" applyFont="1" applyFill="1" applyBorder="1" applyAlignment="1">
      <alignment horizontal="left" vertical="center" indent="1"/>
    </xf>
    <xf numFmtId="43" fontId="27" fillId="0" borderId="7" xfId="8" applyFont="1" applyFill="1" applyBorder="1" applyAlignment="1">
      <alignment horizontal="left" vertical="center"/>
    </xf>
    <xf numFmtId="4" fontId="27" fillId="0" borderId="7" xfId="7" applyNumberFormat="1" applyFont="1" applyBorder="1" applyAlignment="1">
      <alignment horizontal="center" vertical="center"/>
    </xf>
    <xf numFmtId="166" fontId="27" fillId="0" borderId="7" xfId="7" applyNumberFormat="1" applyFont="1" applyBorder="1" applyAlignment="1">
      <alignment horizontal="center" vertical="center"/>
    </xf>
    <xf numFmtId="14" fontId="27" fillId="0" borderId="7" xfId="7" applyNumberFormat="1" applyFont="1" applyBorder="1" applyAlignment="1">
      <alignment horizontal="center" vertical="center"/>
    </xf>
    <xf numFmtId="0" fontId="28" fillId="5" borderId="8" xfId="7" applyFont="1" applyFill="1" applyBorder="1" applyAlignment="1">
      <alignment horizontal="left" vertical="center" indent="1"/>
    </xf>
    <xf numFmtId="0" fontId="28" fillId="5" borderId="9" xfId="7" applyFont="1" applyFill="1" applyBorder="1" applyAlignment="1">
      <alignment horizontal="left" vertical="center" indent="1"/>
    </xf>
    <xf numFmtId="0" fontId="28" fillId="5" borderId="10" xfId="7" applyFont="1" applyFill="1" applyBorder="1" applyAlignment="1">
      <alignment horizontal="left" vertical="center" indent="1"/>
    </xf>
    <xf numFmtId="165" fontId="28" fillId="5" borderId="11" xfId="7" applyNumberFormat="1" applyFont="1" applyFill="1" applyBorder="1" applyAlignment="1">
      <alignment vertical="center"/>
    </xf>
    <xf numFmtId="0" fontId="29" fillId="0" borderId="0" xfId="7" applyFont="1" applyAlignment="1">
      <alignment horizontal="center" vertical="center"/>
    </xf>
    <xf numFmtId="0" fontId="29" fillId="0" borderId="0" xfId="7" applyFont="1" applyAlignment="1">
      <alignment vertical="center"/>
    </xf>
    <xf numFmtId="14" fontId="29" fillId="0" borderId="0" xfId="7" applyNumberFormat="1" applyFont="1" applyAlignment="1">
      <alignment horizontal="center" vertical="center"/>
    </xf>
    <xf numFmtId="0" fontId="1" fillId="0" borderId="0" xfId="7" applyAlignment="1">
      <alignment horizontal="center"/>
    </xf>
    <xf numFmtId="0" fontId="1" fillId="0" borderId="0" xfId="7" applyAlignment="1">
      <alignment horizontal="left" indent="1"/>
    </xf>
    <xf numFmtId="4" fontId="1" fillId="0" borderId="0" xfId="7" applyNumberFormat="1" applyAlignment="1">
      <alignment horizontal="right"/>
    </xf>
    <xf numFmtId="14" fontId="1" fillId="0" borderId="0" xfId="7" applyNumberFormat="1" applyAlignment="1">
      <alignment horizontal="left" indent="1"/>
    </xf>
  </cellXfs>
  <cellStyles count="9">
    <cellStyle name="Normal" xfId="0" builtinId="0"/>
    <cellStyle name="Normal 2 2 2 2 12" xfId="4" xr:uid="{967ABAAA-73FD-4A39-8811-02C88570F225}"/>
    <cellStyle name="Normal 2 2 2 2 12 2" xfId="6" xr:uid="{FB6F8461-5D1B-42A4-BB91-17A37B58E51E}"/>
    <cellStyle name="Normal 3 2 2" xfId="1" xr:uid="{5E775A43-70BF-4194-96A1-8D0685FDDCF4}"/>
    <cellStyle name="Normal 3 2 3" xfId="7" xr:uid="{4BC0D873-4B0F-4753-8CF6-49CA603EA74F}"/>
    <cellStyle name="Normal 4" xfId="3" xr:uid="{CA17E320-5647-48F8-91D6-1F930ED09FEA}"/>
    <cellStyle name="Normal 4 2" xfId="5" xr:uid="{7FBC69E1-E667-46E5-9E91-F1BBB319950E}"/>
    <cellStyle name="Vírgula 2" xfId="2" xr:uid="{86EF7F2E-16C5-4EBE-9016-A6827BC7E3BD}"/>
    <cellStyle name="Vírgula 2 3" xfId="8" xr:uid="{65CD3863-BE68-4CDE-B673-DDBC238E84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4E2CC2-3245-48D3-A826-3EDF362146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5</xdr:row>
      <xdr:rowOff>38100</xdr:rowOff>
    </xdr:from>
    <xdr:to>
      <xdr:col>10</xdr:col>
      <xdr:colOff>106109</xdr:colOff>
      <xdr:row>33</xdr:row>
      <xdr:rowOff>57150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F780AE3C-E20D-4AB2-86BD-11C17FAED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847725"/>
          <a:ext cx="6078285" cy="4552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4</xdr:row>
      <xdr:rowOff>14462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C4E7DA2-B7C0-447C-A3DA-F84220261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200775" cy="6621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155D48-22CD-4975-9668-F0011EA8EB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F7061E8-46D9-41A9-A771-09AE370994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49679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14-%20%20PORT.%2010252023/4-%20Abril.26/87.514%20-%20PORT.1025-IMREA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14-%20%20PORT.%2010252023\4-%20Abril.26\87.514%20-%20PORT.1025-IMREA-%2004.26.xlsx" TargetMode="External"/><Relationship Id="rId1" Type="http://schemas.openxmlformats.org/officeDocument/2006/relationships/externalLinkPath" Target="/Controladoria/Projetos%20Controladoria/Subven&#231;&#245;es/SES/ativas/SES%20-%202026/3%20-%20PORTARIAS/87.514-%20%20PORT.%2010252023/4-%20Abril.26/87.514%20-%20PORT.1025-IMREA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TED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31170-A8DD-4D73-9284-6244E27F430F}">
  <dimension ref="A1:P11"/>
  <sheetViews>
    <sheetView showGridLines="0" tabSelected="1" zoomScale="70" zoomScaleNormal="70" workbookViewId="0">
      <selection activeCell="Q6" sqref="Q6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55.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B725A-5BEA-47D4-A29E-DBDECCF5329B}">
  <dimension ref="A1"/>
  <sheetViews>
    <sheetView showGridLines="0" workbookViewId="0">
      <selection activeCell="Q6" sqref="Q6"/>
    </sheetView>
  </sheetViews>
  <sheetFormatPr defaultColWidth="9.140625" defaultRowHeight="12.75" x14ac:dyDescent="0.2"/>
  <cols>
    <col min="1" max="16384" width="9.140625" style="10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ADA08-9284-4795-982C-2AC1DFE23D5E}">
  <dimension ref="A1:E21"/>
  <sheetViews>
    <sheetView showGridLines="0" topLeftCell="A3" zoomScale="85" zoomScaleNormal="85" workbookViewId="0">
      <selection activeCell="Q6" sqref="Q6"/>
    </sheetView>
  </sheetViews>
  <sheetFormatPr defaultColWidth="9.140625"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13734.78</v>
      </c>
    </row>
    <row r="7" spans="1:4" ht="27.6" customHeight="1" x14ac:dyDescent="0.25">
      <c r="A7" s="18" t="s">
        <v>8</v>
      </c>
      <c r="B7" s="19">
        <v>101.6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101.6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18" t="s">
        <v>11</v>
      </c>
      <c r="B12" s="26">
        <v>-3416.7</v>
      </c>
      <c r="C12" s="27"/>
      <c r="D12" s="27"/>
    </row>
    <row r="13" spans="1:4" ht="27.6" customHeight="1" x14ac:dyDescent="0.25">
      <c r="A13" s="18" t="s">
        <v>12</v>
      </c>
      <c r="B13" s="26">
        <v>-1598.21</v>
      </c>
      <c r="C13" s="27"/>
      <c r="D13" s="27"/>
    </row>
    <row r="14" spans="1:4" x14ac:dyDescent="0.25">
      <c r="A14" s="20"/>
      <c r="B14" s="21"/>
    </row>
    <row r="15" spans="1:4" ht="27.6" customHeight="1" x14ac:dyDescent="0.25">
      <c r="A15" s="28" t="s">
        <v>9</v>
      </c>
      <c r="B15" s="29">
        <f>SUM(B12:B14)</f>
        <v>-5014.91</v>
      </c>
      <c r="C15" s="27"/>
    </row>
    <row r="16" spans="1:4" x14ac:dyDescent="0.25">
      <c r="B16" s="31"/>
    </row>
    <row r="17" spans="1:5" ht="27.6" customHeight="1" thickBot="1" x14ac:dyDescent="0.3">
      <c r="A17" s="32" t="s">
        <v>13</v>
      </c>
      <c r="B17" s="33">
        <f>B6+B7+B15</f>
        <v>8821.4700000000012</v>
      </c>
      <c r="D17" s="34"/>
      <c r="E17" s="34"/>
    </row>
    <row r="21" spans="1:5" x14ac:dyDescent="0.25">
      <c r="A21" s="35"/>
      <c r="B21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3C34D-DDE3-4885-B975-2A3DBE20CF55}">
  <dimension ref="A1:N12"/>
  <sheetViews>
    <sheetView showGridLines="0" zoomScaleNormal="100" workbookViewId="0">
      <selection activeCell="Q6" sqref="Q6"/>
    </sheetView>
  </sheetViews>
  <sheetFormatPr defaultRowHeight="15" x14ac:dyDescent="0.25"/>
  <cols>
    <col min="1" max="1" width="6.140625" style="67" customWidth="1"/>
    <col min="2" max="2" width="13.42578125" style="67" customWidth="1"/>
    <col min="3" max="3" width="45.28515625" style="68" bestFit="1" customWidth="1"/>
    <col min="4" max="4" width="25.140625" style="68" customWidth="1"/>
    <col min="5" max="5" width="64.28515625" style="68" bestFit="1" customWidth="1"/>
    <col min="6" max="6" width="18.28515625" style="69" bestFit="1" customWidth="1"/>
    <col min="7" max="7" width="14.85546875" style="70" customWidth="1"/>
    <col min="8" max="16384" width="9.140625" style="41"/>
  </cols>
  <sheetData>
    <row r="1" spans="1:14" s="38" customFormat="1" ht="53.25" customHeight="1" x14ac:dyDescent="0.25">
      <c r="A1" s="36"/>
      <c r="B1" s="36"/>
      <c r="C1" s="36"/>
      <c r="D1" s="36"/>
      <c r="E1" s="36"/>
      <c r="F1" s="36"/>
      <c r="G1" s="36"/>
      <c r="H1" s="37"/>
      <c r="I1" s="37"/>
      <c r="J1" s="37"/>
      <c r="K1" s="37"/>
    </row>
    <row r="2" spans="1:14" ht="12" customHeight="1" x14ac:dyDescent="0.25">
      <c r="A2" s="39" t="s">
        <v>14</v>
      </c>
      <c r="B2" s="39"/>
      <c r="C2" s="39"/>
      <c r="D2" s="39"/>
      <c r="E2" s="39"/>
      <c r="F2" s="39"/>
      <c r="G2" s="39"/>
      <c r="H2" s="40"/>
      <c r="I2" s="40"/>
      <c r="J2" s="40"/>
      <c r="K2" s="40"/>
      <c r="L2" s="40"/>
      <c r="M2" s="40"/>
      <c r="N2" s="40"/>
    </row>
    <row r="3" spans="1:14" s="42" customFormat="1" ht="20.100000000000001" customHeight="1" x14ac:dyDescent="0.25">
      <c r="A3" s="39"/>
      <c r="B3" s="39"/>
      <c r="C3" s="39"/>
      <c r="D3" s="39"/>
      <c r="E3" s="39"/>
      <c r="F3" s="39"/>
      <c r="G3" s="39"/>
      <c r="H3" s="40"/>
      <c r="I3" s="40"/>
      <c r="J3" s="40"/>
      <c r="K3" s="40"/>
      <c r="L3" s="40"/>
      <c r="M3" s="40"/>
      <c r="N3" s="40"/>
    </row>
    <row r="4" spans="1:14" s="46" customFormat="1" ht="13.5" customHeight="1" x14ac:dyDescent="0.25">
      <c r="A4" s="43"/>
      <c r="B4" s="44"/>
      <c r="C4" s="43"/>
      <c r="D4" s="43"/>
      <c r="E4" s="43"/>
      <c r="F4" s="45"/>
      <c r="G4" s="43"/>
    </row>
    <row r="5" spans="1:14" s="52" customFormat="1" ht="27" customHeight="1" x14ac:dyDescent="0.2">
      <c r="A5" s="47" t="s">
        <v>15</v>
      </c>
      <c r="B5" s="47" t="s">
        <v>16</v>
      </c>
      <c r="C5" s="48" t="s">
        <v>17</v>
      </c>
      <c r="D5" s="48" t="s">
        <v>18</v>
      </c>
      <c r="E5" s="49" t="s">
        <v>19</v>
      </c>
      <c r="F5" s="50" t="s">
        <v>20</v>
      </c>
      <c r="G5" s="51" t="s">
        <v>21</v>
      </c>
      <c r="H5" s="42"/>
    </row>
    <row r="6" spans="1:14" x14ac:dyDescent="0.25">
      <c r="A6" s="53">
        <v>1</v>
      </c>
      <c r="B6" s="54">
        <v>22436</v>
      </c>
      <c r="C6" s="55" t="s">
        <v>22</v>
      </c>
      <c r="D6" s="55" t="s">
        <v>11</v>
      </c>
      <c r="E6" s="56" t="s">
        <v>23</v>
      </c>
      <c r="F6" s="57">
        <v>-1974</v>
      </c>
      <c r="G6" s="58">
        <v>46114</v>
      </c>
    </row>
    <row r="7" spans="1:14" x14ac:dyDescent="0.25">
      <c r="A7" s="53">
        <v>2</v>
      </c>
      <c r="B7" s="54">
        <v>3228</v>
      </c>
      <c r="C7" s="55" t="s">
        <v>24</v>
      </c>
      <c r="D7" s="55" t="s">
        <v>11</v>
      </c>
      <c r="E7" s="56" t="s">
        <v>25</v>
      </c>
      <c r="F7" s="57">
        <v>-258</v>
      </c>
      <c r="G7" s="59">
        <v>46118</v>
      </c>
    </row>
    <row r="8" spans="1:14" x14ac:dyDescent="0.25">
      <c r="A8" s="53">
        <v>3</v>
      </c>
      <c r="B8" s="54">
        <v>5674</v>
      </c>
      <c r="C8" s="55" t="s">
        <v>26</v>
      </c>
      <c r="D8" s="55" t="s">
        <v>11</v>
      </c>
      <c r="E8" s="56" t="s">
        <v>27</v>
      </c>
      <c r="F8" s="57">
        <v>-992.7</v>
      </c>
      <c r="G8" s="58">
        <v>46118</v>
      </c>
    </row>
    <row r="9" spans="1:14" x14ac:dyDescent="0.25">
      <c r="A9" s="53">
        <v>4</v>
      </c>
      <c r="B9" s="54">
        <v>15251</v>
      </c>
      <c r="C9" s="55" t="s">
        <v>28</v>
      </c>
      <c r="D9" s="55" t="s">
        <v>12</v>
      </c>
      <c r="E9" s="56" t="s">
        <v>29</v>
      </c>
      <c r="F9" s="57">
        <v>-1575.2</v>
      </c>
      <c r="G9" s="58">
        <v>46120</v>
      </c>
    </row>
    <row r="10" spans="1:14" x14ac:dyDescent="0.25">
      <c r="A10" s="53">
        <v>5</v>
      </c>
      <c r="B10" s="54" t="s">
        <v>30</v>
      </c>
      <c r="C10" s="55" t="s">
        <v>31</v>
      </c>
      <c r="D10" s="55" t="s">
        <v>12</v>
      </c>
      <c r="E10" s="56" t="s">
        <v>32</v>
      </c>
      <c r="F10" s="57">
        <v>-23.01</v>
      </c>
      <c r="G10" s="58">
        <v>46132</v>
      </c>
    </row>
    <row r="11" spans="1:14" ht="15.75" thickBot="1" x14ac:dyDescent="0.3">
      <c r="A11" s="53">
        <v>6</v>
      </c>
      <c r="B11" s="54">
        <v>1064526</v>
      </c>
      <c r="C11" s="55" t="s">
        <v>22</v>
      </c>
      <c r="D11" s="55" t="s">
        <v>11</v>
      </c>
      <c r="E11" s="56" t="s">
        <v>33</v>
      </c>
      <c r="F11" s="57">
        <v>-192</v>
      </c>
      <c r="G11" s="58">
        <v>46141</v>
      </c>
    </row>
    <row r="12" spans="1:14" s="65" customFormat="1" ht="26.45" customHeight="1" thickBot="1" x14ac:dyDescent="0.3">
      <c r="A12" s="60" t="s">
        <v>34</v>
      </c>
      <c r="B12" s="61"/>
      <c r="C12" s="61"/>
      <c r="D12" s="61"/>
      <c r="E12" s="62"/>
      <c r="F12" s="63">
        <f>SUM(F6:F11)</f>
        <v>-5014.91</v>
      </c>
      <c r="G12" s="64"/>
      <c r="I12" s="66"/>
    </row>
  </sheetData>
  <autoFilter ref="A5:N12" xr:uid="{576775FA-605F-401E-BBCE-78CCCFD43394}"/>
  <mergeCells count="3">
    <mergeCell ref="A1:G1"/>
    <mergeCell ref="A2:G3"/>
    <mergeCell ref="A12:E12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73A3E4-DA76-46EF-A2DD-44BEB91CD601}"/>
</file>

<file path=customXml/itemProps2.xml><?xml version="1.0" encoding="utf-8"?>
<ds:datastoreItem xmlns:ds="http://schemas.openxmlformats.org/officeDocument/2006/customXml" ds:itemID="{85BD475B-5410-4964-BBB8-8520A27C189F}"/>
</file>

<file path=customXml/itemProps3.xml><?xml version="1.0" encoding="utf-8"?>
<ds:datastoreItem xmlns:ds="http://schemas.openxmlformats.org/officeDocument/2006/customXml" ds:itemID="{D0DE6108-5A41-42E0-A3E8-BC9C91E8BD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2026-05-18T13:41:17Z</dcterms:created>
  <dcterms:modified xsi:type="dcterms:W3CDTF">2026-05-18T13:42:14Z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952400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